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14\Desktop\★作業用\"/>
    </mc:Choice>
  </mc:AlternateContent>
  <xr:revisionPtr revIDLastSave="0" documentId="8_{9C83004A-A3DB-48E3-8BD4-78BFCF1E2925}" xr6:coauthVersionLast="47" xr6:coauthVersionMax="47" xr10:uidLastSave="{00000000-0000-0000-0000-000000000000}"/>
  <bookViews>
    <workbookView xWindow="30" yWindow="390" windowWidth="28770" windowHeight="15450" xr2:uid="{D6F2EB44-3D17-424B-B05F-D1FC9E72CECF}"/>
  </bookViews>
  <sheets>
    <sheet name="Sheet1" sheetId="1" r:id="rId1"/>
  </sheets>
  <definedNames>
    <definedName name="_xlnm.Print_Area" localSheetId="0">Sheet1!$A$1:$P$33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5" i="1" l="1"/>
  <c r="P20" i="1"/>
  <c r="M19" i="1"/>
  <c r="M18" i="1"/>
  <c r="M17" i="1"/>
  <c r="M16" i="1"/>
  <c r="M15" i="1"/>
  <c r="M14" i="1"/>
  <c r="M13" i="1"/>
  <c r="M12" i="1"/>
  <c r="M11" i="1"/>
  <c r="M10" i="1"/>
  <c r="M9" i="1"/>
  <c r="M8" i="1"/>
  <c r="M7" i="1"/>
  <c r="M6" i="1"/>
  <c r="P32" i="1"/>
  <c r="P31" i="1"/>
  <c r="P29" i="1"/>
  <c r="P30" i="1"/>
  <c r="P28" i="1"/>
  <c r="P27" i="1"/>
  <c r="P21" i="1"/>
  <c r="N21" i="1"/>
  <c r="N20" i="1"/>
  <c r="L21" i="1"/>
  <c r="L20" i="1"/>
  <c r="J21" i="1"/>
  <c r="J20" i="1"/>
  <c r="I21" i="1"/>
  <c r="I20" i="1"/>
  <c r="O19" i="1"/>
  <c r="O18" i="1"/>
  <c r="O17" i="1"/>
  <c r="O16" i="1"/>
  <c r="O15" i="1"/>
  <c r="O14" i="1"/>
  <c r="O13" i="1"/>
  <c r="O12" i="1"/>
  <c r="O11" i="1"/>
  <c r="O10" i="1"/>
  <c r="O9" i="1"/>
  <c r="O8" i="1"/>
  <c r="O7" i="1"/>
  <c r="O6" i="1"/>
  <c r="O5" i="1"/>
  <c r="M20" i="1" l="1"/>
  <c r="O20" i="1"/>
</calcChain>
</file>

<file path=xl/sharedStrings.xml><?xml version="1.0" encoding="utf-8"?>
<sst xmlns="http://schemas.openxmlformats.org/spreadsheetml/2006/main" count="51" uniqueCount="48">
  <si>
    <t>団体内での役職</t>
    <rPh sb="0" eb="2">
      <t>ダンタイ</t>
    </rPh>
    <rPh sb="2" eb="3">
      <t>ナイ</t>
    </rPh>
    <rPh sb="5" eb="7">
      <t>ヤクショク</t>
    </rPh>
    <phoneticPr fontId="1"/>
  </si>
  <si>
    <t>フリガナ</t>
    <phoneticPr fontId="1"/>
  </si>
  <si>
    <t>勤務先名</t>
    <rPh sb="0" eb="2">
      <t>キンム</t>
    </rPh>
    <rPh sb="2" eb="3">
      <t>サキ</t>
    </rPh>
    <rPh sb="3" eb="4">
      <t>メイ</t>
    </rPh>
    <phoneticPr fontId="1"/>
  </si>
  <si>
    <t>当日連絡TEL</t>
    <rPh sb="0" eb="2">
      <t>トウジツ</t>
    </rPh>
    <rPh sb="2" eb="4">
      <t>レンラク</t>
    </rPh>
    <phoneticPr fontId="1"/>
  </si>
  <si>
    <t>メールアドレス</t>
    <phoneticPr fontId="1"/>
  </si>
  <si>
    <t>臨江閣見学</t>
    <rPh sb="0" eb="3">
      <t>リンコウカク</t>
    </rPh>
    <rPh sb="3" eb="5">
      <t>ケンガク</t>
    </rPh>
    <phoneticPr fontId="1"/>
  </si>
  <si>
    <t>希望時間</t>
    <rPh sb="0" eb="2">
      <t>キボウ</t>
    </rPh>
    <rPh sb="2" eb="4">
      <t>ジカン</t>
    </rPh>
    <phoneticPr fontId="1"/>
  </si>
  <si>
    <t>総会(15:30~17:30)</t>
    <rPh sb="0" eb="2">
      <t>ソウカイ</t>
    </rPh>
    <phoneticPr fontId="1"/>
  </si>
  <si>
    <t>参加(無料)</t>
    <rPh sb="0" eb="2">
      <t>サンカ</t>
    </rPh>
    <rPh sb="3" eb="5">
      <t>ムリョウ</t>
    </rPh>
    <phoneticPr fontId="1"/>
  </si>
  <si>
    <t>まち歩き(13:00~15:00))</t>
    <rPh sb="2" eb="3">
      <t>アル</t>
    </rPh>
    <phoneticPr fontId="1"/>
  </si>
  <si>
    <t>交流会(17:45～19:15)</t>
    <rPh sb="0" eb="3">
      <t>コウリュウカイ</t>
    </rPh>
    <phoneticPr fontId="1"/>
  </si>
  <si>
    <t>　令和8年10月15日(木)　第14回全国ヘリテージマネージャーネットワーク協議会総会　参加申込書　（ぐんま大会）</t>
    <rPh sb="1" eb="3">
      <t>レイワ</t>
    </rPh>
    <rPh sb="4" eb="5">
      <t>ネン</t>
    </rPh>
    <rPh sb="7" eb="8">
      <t>ツキ</t>
    </rPh>
    <rPh sb="10" eb="11">
      <t>ヒ</t>
    </rPh>
    <rPh sb="12" eb="13">
      <t>モク</t>
    </rPh>
    <rPh sb="15" eb="16">
      <t>ダイ</t>
    </rPh>
    <rPh sb="18" eb="19">
      <t>カイ</t>
    </rPh>
    <rPh sb="19" eb="21">
      <t>ゼンコク</t>
    </rPh>
    <rPh sb="38" eb="41">
      <t>キョウギカイ</t>
    </rPh>
    <rPh sb="41" eb="43">
      <t>ソウカイ</t>
    </rPh>
    <rPh sb="44" eb="46">
      <t>サンカ</t>
    </rPh>
    <rPh sb="46" eb="48">
      <t>モウシコミ</t>
    </rPh>
    <rPh sb="48" eb="49">
      <t>ショ</t>
    </rPh>
    <rPh sb="54" eb="56">
      <t>タイカイ</t>
    </rPh>
    <phoneticPr fontId="1"/>
  </si>
  <si>
    <t>№</t>
    <phoneticPr fontId="1"/>
  </si>
  <si>
    <t>備考欄</t>
    <rPh sb="0" eb="2">
      <t>ビコウ</t>
    </rPh>
    <rPh sb="2" eb="3">
      <t>ラン</t>
    </rPh>
    <phoneticPr fontId="1"/>
  </si>
  <si>
    <t>※2．まち歩きで臨江閣見学を希望する方は希望時間も選択して下さい。</t>
    <rPh sb="5" eb="6">
      <t>アル</t>
    </rPh>
    <rPh sb="8" eb="11">
      <t>リンコウカク</t>
    </rPh>
    <rPh sb="11" eb="13">
      <t>ケンガク</t>
    </rPh>
    <rPh sb="14" eb="16">
      <t>キボウ</t>
    </rPh>
    <rPh sb="18" eb="19">
      <t>カタ</t>
    </rPh>
    <rPh sb="20" eb="22">
      <t>キボウ</t>
    </rPh>
    <rPh sb="22" eb="24">
      <t>ジカン</t>
    </rPh>
    <rPh sb="25" eb="27">
      <t>センタク</t>
    </rPh>
    <rPh sb="29" eb="30">
      <t>クダ</t>
    </rPh>
    <phoneticPr fontId="1"/>
  </si>
  <si>
    <t>計　</t>
    <rPh sb="0" eb="1">
      <t>ケイ</t>
    </rPh>
    <phoneticPr fontId="1"/>
  </si>
  <si>
    <t>不参加　×</t>
    <rPh sb="0" eb="3">
      <t>フサンカ</t>
    </rPh>
    <phoneticPr fontId="1"/>
  </si>
  <si>
    <t>参　加　〇</t>
    <rPh sb="0" eb="1">
      <t>サン</t>
    </rPh>
    <rPh sb="2" eb="3">
      <t>カ</t>
    </rPh>
    <phoneticPr fontId="1"/>
  </si>
  <si>
    <t>※1．出席希望の箇所を記入及び選択をし、申し込みして下さい。</t>
    <rPh sb="3" eb="5">
      <t>シュッセキ</t>
    </rPh>
    <rPh sb="5" eb="7">
      <t>キボウ</t>
    </rPh>
    <rPh sb="8" eb="10">
      <t>カショ</t>
    </rPh>
    <rPh sb="11" eb="13">
      <t>キニュウ</t>
    </rPh>
    <rPh sb="13" eb="14">
      <t>オヨ</t>
    </rPh>
    <rPh sb="15" eb="17">
      <t>センタク</t>
    </rPh>
    <rPh sb="20" eb="21">
      <t>モウ</t>
    </rPh>
    <rPh sb="22" eb="23">
      <t>コ</t>
    </rPh>
    <rPh sb="26" eb="27">
      <t>クダ</t>
    </rPh>
    <phoneticPr fontId="1"/>
  </si>
  <si>
    <t>chiiki@kenchikushikai.or.jp</t>
    <phoneticPr fontId="1"/>
  </si>
  <si>
    <t>送信先：</t>
    <phoneticPr fontId="7"/>
  </si>
  <si>
    <t>TEL：03-3456-2061　FAX：03-3456-2067</t>
    <phoneticPr fontId="1"/>
  </si>
  <si>
    <t>参加団体名</t>
    <rPh sb="0" eb="2">
      <t>サンカ</t>
    </rPh>
    <rPh sb="2" eb="4">
      <t>ダンタイ</t>
    </rPh>
    <rPh sb="4" eb="5">
      <t>メイ</t>
    </rPh>
    <phoneticPr fontId="1"/>
  </si>
  <si>
    <t>氏　名</t>
    <rPh sb="0" eb="1">
      <t>シ</t>
    </rPh>
    <rPh sb="2" eb="3">
      <t>ナ</t>
    </rPh>
    <phoneticPr fontId="1"/>
  </si>
  <si>
    <t>見学希望時間集計</t>
    <rPh sb="0" eb="2">
      <t>ケンガク</t>
    </rPh>
    <rPh sb="2" eb="4">
      <t>キボウ</t>
    </rPh>
    <rPh sb="4" eb="6">
      <t>ジカン</t>
    </rPh>
    <rPh sb="6" eb="8">
      <t>シュウケイ</t>
    </rPh>
    <phoneticPr fontId="1"/>
  </si>
  <si>
    <r>
      <rPr>
        <sz val="11"/>
        <rFont val="游ゴシック"/>
        <family val="3"/>
        <charset val="128"/>
        <scheme val="minor"/>
      </rPr>
      <t>　　　申込締切　：</t>
    </r>
    <r>
      <rPr>
        <b/>
        <u/>
        <sz val="11"/>
        <rFont val="游ゴシック"/>
        <family val="3"/>
        <charset val="128"/>
        <scheme val="minor"/>
      </rPr>
      <t>令和8年9月10日(木)まで</t>
    </r>
    <rPh sb="3" eb="5">
      <t>モウシコミ</t>
    </rPh>
    <rPh sb="5" eb="7">
      <t>シメキリ</t>
    </rPh>
    <rPh sb="9" eb="11">
      <t>レイワ</t>
    </rPh>
    <rPh sb="12" eb="13">
      <t>ネン</t>
    </rPh>
    <rPh sb="14" eb="15">
      <t>ツキ</t>
    </rPh>
    <rPh sb="17" eb="18">
      <t>ヒ</t>
    </rPh>
    <rPh sb="19" eb="20">
      <t>モク</t>
    </rPh>
    <phoneticPr fontId="1"/>
  </si>
  <si>
    <t>〇</t>
  </si>
  <si>
    <t>例</t>
    <rPh sb="0" eb="1">
      <t>レイ</t>
    </rPh>
    <phoneticPr fontId="1"/>
  </si>
  <si>
    <t>会員</t>
    <rPh sb="0" eb="2">
      <t>カイイン</t>
    </rPh>
    <phoneticPr fontId="1"/>
  </si>
  <si>
    <t>利根川　太郎</t>
    <rPh sb="0" eb="3">
      <t>トネガワ</t>
    </rPh>
    <rPh sb="4" eb="6">
      <t>タロウ</t>
    </rPh>
    <phoneticPr fontId="1"/>
  </si>
  <si>
    <t>トネガワ　タロウ</t>
    <phoneticPr fontId="1"/>
  </si>
  <si>
    <t>123-4567-8901</t>
    <phoneticPr fontId="1"/>
  </si>
  <si>
    <t>******JP</t>
    <phoneticPr fontId="1"/>
  </si>
  <si>
    <t>×</t>
  </si>
  <si>
    <t>※参加：〇、不参加：×、希望時間をプルダウンで選択して下さい。</t>
    <rPh sb="1" eb="3">
      <t>サンカ</t>
    </rPh>
    <rPh sb="6" eb="9">
      <t>フサンカ</t>
    </rPh>
    <rPh sb="12" eb="14">
      <t>キボウ</t>
    </rPh>
    <rPh sb="14" eb="16">
      <t>ジカン</t>
    </rPh>
    <rPh sb="23" eb="25">
      <t>センタク</t>
    </rPh>
    <rPh sb="27" eb="28">
      <t>クダ</t>
    </rPh>
    <phoneticPr fontId="1"/>
  </si>
  <si>
    <t>　　　　　　　振込手数料は振込人の負担でお願いいたします。　振込後のキャンセルはできませんのでご了承下さい。</t>
    <rPh sb="7" eb="9">
      <t>フリコミ</t>
    </rPh>
    <rPh sb="9" eb="12">
      <t>テスウリョウ</t>
    </rPh>
    <rPh sb="13" eb="15">
      <t>フリコミ</t>
    </rPh>
    <rPh sb="15" eb="16">
      <t>ニン</t>
    </rPh>
    <rPh sb="17" eb="19">
      <t>フタン</t>
    </rPh>
    <rPh sb="21" eb="22">
      <t>ネガ</t>
    </rPh>
    <rPh sb="30" eb="32">
      <t>フリコミ</t>
    </rPh>
    <rPh sb="32" eb="33">
      <t>ゴ</t>
    </rPh>
    <rPh sb="48" eb="50">
      <t>リョウショウ</t>
    </rPh>
    <rPh sb="50" eb="51">
      <t>クダ</t>
    </rPh>
    <phoneticPr fontId="1"/>
  </si>
  <si>
    <t>　　　申し込み先：全国ヘリテージマネージャーネットワーク協議会事務局　竹田様まで　</t>
    <rPh sb="3" eb="4">
      <t>モウ</t>
    </rPh>
    <rPh sb="5" eb="6">
      <t>コ</t>
    </rPh>
    <rPh sb="7" eb="8">
      <t>サキ</t>
    </rPh>
    <rPh sb="9" eb="11">
      <t>ゼンコク</t>
    </rPh>
    <rPh sb="28" eb="31">
      <t>キョウギカイ</t>
    </rPh>
    <rPh sb="31" eb="34">
      <t>ジムキョク</t>
    </rPh>
    <rPh sb="35" eb="37">
      <t>タケダ</t>
    </rPh>
    <rPh sb="37" eb="38">
      <t>サマ</t>
    </rPh>
    <phoneticPr fontId="1"/>
  </si>
  <si>
    <t>　　　団体でまとめて振り込む場合は、参加者名簿を　群馬建築士会メールアドレス(LEE06153@nifty.com)又はFAX(027-252-2565)に送信し、お振込み下さい。</t>
    <rPh sb="22" eb="23">
      <t>ボ</t>
    </rPh>
    <rPh sb="25" eb="27">
      <t>グンマ</t>
    </rPh>
    <rPh sb="27" eb="30">
      <t>ケンチクシ</t>
    </rPh>
    <rPh sb="30" eb="31">
      <t>カイ</t>
    </rPh>
    <rPh sb="58" eb="59">
      <t>マタ</t>
    </rPh>
    <rPh sb="78" eb="80">
      <t>ソウシン</t>
    </rPh>
    <phoneticPr fontId="1"/>
  </si>
  <si>
    <t>(1,000円)</t>
    <rPh sb="6" eb="7">
      <t>エン</t>
    </rPh>
    <phoneticPr fontId="1"/>
  </si>
  <si>
    <r>
      <rPr>
        <sz val="11"/>
        <rFont val="游ゴシック"/>
        <family val="3"/>
        <charset val="128"/>
        <scheme val="minor"/>
      </rPr>
      <t>（7,500円</t>
    </r>
    <r>
      <rPr>
        <sz val="11"/>
        <color theme="1"/>
        <rFont val="游ゴシック"/>
        <family val="2"/>
        <charset val="128"/>
        <scheme val="minor"/>
      </rPr>
      <t>)</t>
    </r>
    <rPh sb="6" eb="7">
      <t>エン</t>
    </rPh>
    <phoneticPr fontId="1"/>
  </si>
  <si>
    <t>　（1,000円)</t>
    <rPh sb="7" eb="8">
      <t>エン</t>
    </rPh>
    <phoneticPr fontId="1"/>
  </si>
  <si>
    <t>群馬建築士会HM協議会　</t>
    <rPh sb="0" eb="2">
      <t>グンマ</t>
    </rPh>
    <rPh sb="2" eb="4">
      <t>ケンチク</t>
    </rPh>
    <rPh sb="5" eb="6">
      <t>カイ</t>
    </rPh>
    <rPh sb="8" eb="11">
      <t>キョウギカイ</t>
    </rPh>
    <phoneticPr fontId="1"/>
  </si>
  <si>
    <t>ぐんま設計</t>
    <rPh sb="3" eb="5">
      <t>セッケイ</t>
    </rPh>
    <phoneticPr fontId="1"/>
  </si>
  <si>
    <r>
      <t>※3．総会および交流会参加者は、参加費を事前</t>
    </r>
    <r>
      <rPr>
        <b/>
        <u/>
        <sz val="11"/>
        <rFont val="游ゴシック"/>
        <family val="3"/>
        <charset val="128"/>
        <scheme val="minor"/>
      </rPr>
      <t>(令和８年9月24日まで</t>
    </r>
    <r>
      <rPr>
        <u/>
        <sz val="11"/>
        <rFont val="游ゴシック"/>
        <family val="3"/>
        <charset val="128"/>
        <scheme val="minor"/>
      </rPr>
      <t>)</t>
    </r>
    <r>
      <rPr>
        <sz val="11"/>
        <rFont val="游ゴシック"/>
        <family val="3"/>
        <charset val="128"/>
        <scheme val="minor"/>
      </rPr>
      <t>に下記まで振り込んで下さい。</t>
    </r>
    <rPh sb="3" eb="5">
      <t>ソウカイ</t>
    </rPh>
    <rPh sb="8" eb="11">
      <t>コウリュウカイ</t>
    </rPh>
    <rPh sb="11" eb="14">
      <t>サンカシャ</t>
    </rPh>
    <rPh sb="16" eb="18">
      <t>サンカ</t>
    </rPh>
    <rPh sb="18" eb="19">
      <t>ヒ</t>
    </rPh>
    <rPh sb="20" eb="22">
      <t>ジゼン</t>
    </rPh>
    <rPh sb="23" eb="25">
      <t>レイワ</t>
    </rPh>
    <rPh sb="26" eb="27">
      <t>ネン</t>
    </rPh>
    <rPh sb="28" eb="29">
      <t>ガツ</t>
    </rPh>
    <rPh sb="31" eb="32">
      <t>カ</t>
    </rPh>
    <rPh sb="36" eb="38">
      <t>カキ</t>
    </rPh>
    <rPh sb="40" eb="41">
      <t>フ</t>
    </rPh>
    <rPh sb="42" eb="43">
      <t>コ</t>
    </rPh>
    <rPh sb="45" eb="46">
      <t>クダ</t>
    </rPh>
    <phoneticPr fontId="1"/>
  </si>
  <si>
    <t>　　　口座：　群馬銀行　本店　普通　2669690　(一社)群馬建築士会　【シャ）グンマケンチクシカイ】　　　　　　　　　　　　　　　　　　　　　　　　　　　　　</t>
    <rPh sb="3" eb="5">
      <t>コウザ</t>
    </rPh>
    <rPh sb="7" eb="9">
      <t>グンマ</t>
    </rPh>
    <rPh sb="9" eb="11">
      <t>ギンコウ</t>
    </rPh>
    <rPh sb="12" eb="14">
      <t>ホンテン</t>
    </rPh>
    <rPh sb="15" eb="17">
      <t>フツウ</t>
    </rPh>
    <rPh sb="27" eb="29">
      <t>イッシャ</t>
    </rPh>
    <rPh sb="30" eb="32">
      <t>グンマ</t>
    </rPh>
    <rPh sb="32" eb="36">
      <t>ケンチクシカイ</t>
    </rPh>
    <phoneticPr fontId="1"/>
  </si>
  <si>
    <r>
      <t>　　</t>
    </r>
    <r>
      <rPr>
        <sz val="10"/>
        <color theme="1"/>
        <rFont val="游ゴシック"/>
        <family val="3"/>
        <charset val="128"/>
        <scheme val="minor"/>
      </rPr>
      <t xml:space="preserve"> </t>
    </r>
    <r>
      <rPr>
        <sz val="14"/>
        <color theme="1"/>
        <rFont val="游ゴシック"/>
        <family val="3"/>
        <charset val="128"/>
        <scheme val="minor"/>
      </rPr>
      <t>↑</t>
    </r>
    <r>
      <rPr>
        <b/>
        <sz val="10"/>
        <color theme="1"/>
        <rFont val="游ゴシック"/>
        <family val="3"/>
        <charset val="128"/>
        <scheme val="minor"/>
      </rPr>
      <t xml:space="preserve">
当日現地清算</t>
    </r>
    <rPh sb="5" eb="7">
      <t>トウジツ</t>
    </rPh>
    <rPh sb="7" eb="9">
      <t>ゲンチ</t>
    </rPh>
    <rPh sb="9" eb="11">
      <t>セイサン</t>
    </rPh>
    <phoneticPr fontId="1"/>
  </si>
  <si>
    <t>総会資料申込</t>
    <rPh sb="0" eb="2">
      <t>ソウカイ</t>
    </rPh>
    <rPh sb="2" eb="4">
      <t>シリョウ</t>
    </rPh>
    <rPh sb="4" eb="6">
      <t>モウシコミ</t>
    </rPh>
    <phoneticPr fontId="1"/>
  </si>
  <si>
    <t>※4．総会資料は事前にデータを送付します、印刷した資料が必要な方のみ資料申込を〇として、当日受付で現金\1,000をお支払い下さい。</t>
    <rPh sb="3" eb="5">
      <t>ソウカイ</t>
    </rPh>
    <rPh sb="5" eb="7">
      <t>シリョウ</t>
    </rPh>
    <rPh sb="8" eb="10">
      <t>ジゼン</t>
    </rPh>
    <rPh sb="15" eb="17">
      <t>ソウフ</t>
    </rPh>
    <rPh sb="21" eb="23">
      <t>インサツ</t>
    </rPh>
    <rPh sb="25" eb="27">
      <t>シリョウ</t>
    </rPh>
    <rPh sb="28" eb="30">
      <t>ヒツヨウ</t>
    </rPh>
    <rPh sb="31" eb="32">
      <t>カタ</t>
    </rPh>
    <rPh sb="34" eb="36">
      <t>シリョウ</t>
    </rPh>
    <rPh sb="36" eb="38">
      <t>モウシコミ</t>
    </rPh>
    <rPh sb="44" eb="46">
      <t>トウジツ</t>
    </rPh>
    <rPh sb="46" eb="48">
      <t>ウケツケ</t>
    </rPh>
    <rPh sb="49" eb="51">
      <t>ゲンキン</t>
    </rPh>
    <rPh sb="59" eb="61">
      <t>シハラ</t>
    </rPh>
    <rPh sb="62" eb="63">
      <t>クダ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</si>
</sst>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rgb="FF000000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b/>
      <u/>
      <sz val="11"/>
      <name val="游ゴシック"/>
      <family val="3"/>
      <charset val="128"/>
      <scheme val="minor"/>
    </font>
    <font>
      <u/>
      <sz val="1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double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double">
        <color indexed="64"/>
      </bottom>
      <diagonal style="thin">
        <color indexed="64"/>
      </diagonal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 diagonalUp="1">
      <left/>
      <right style="thin">
        <color indexed="64"/>
      </right>
      <top style="hair">
        <color indexed="64"/>
      </top>
      <bottom style="double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</borders>
  <cellStyleXfs count="3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</cellStyleXfs>
  <cellXfs count="9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9" xfId="0" applyFon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0" fillId="0" borderId="20" xfId="0" applyBorder="1" applyAlignment="1">
      <alignment vertical="center" shrinkToFit="1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0" fontId="0" fillId="0" borderId="5" xfId="0" applyBorder="1" applyAlignment="1">
      <alignment vertical="center" shrinkToFit="1"/>
    </xf>
    <xf numFmtId="0" fontId="0" fillId="0" borderId="20" xfId="0" applyBorder="1" applyAlignment="1">
      <alignment horizontal="center" vertical="center"/>
    </xf>
    <xf numFmtId="0" fontId="0" fillId="0" borderId="20" xfId="0" applyBorder="1">
      <alignment vertical="center"/>
    </xf>
    <xf numFmtId="0" fontId="0" fillId="0" borderId="3" xfId="0" applyBorder="1" applyAlignment="1">
      <alignment vertical="top"/>
    </xf>
    <xf numFmtId="0" fontId="0" fillId="0" borderId="0" xfId="0" applyAlignment="1">
      <alignment vertical="top"/>
    </xf>
    <xf numFmtId="0" fontId="0" fillId="0" borderId="17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19" xfId="0" applyBorder="1" applyAlignment="1">
      <alignment vertical="top"/>
    </xf>
    <xf numFmtId="0" fontId="0" fillId="0" borderId="7" xfId="0" applyBorder="1" applyAlignment="1">
      <alignment horizontal="center" vertical="center" shrinkToFit="1"/>
    </xf>
    <xf numFmtId="0" fontId="0" fillId="0" borderId="7" xfId="0" applyBorder="1" applyAlignment="1">
      <alignment vertical="center" shrinkToFit="1"/>
    </xf>
    <xf numFmtId="0" fontId="0" fillId="0" borderId="23" xfId="0" applyBorder="1" applyAlignment="1">
      <alignment horizontal="right" vertical="center" shrinkToFit="1"/>
    </xf>
    <xf numFmtId="0" fontId="0" fillId="0" borderId="20" xfId="0" applyBorder="1" applyAlignment="1">
      <alignment horizontal="right" vertical="center"/>
    </xf>
    <xf numFmtId="0" fontId="0" fillId="0" borderId="27" xfId="0" applyBorder="1" applyAlignment="1">
      <alignment horizontal="center" vertical="center"/>
    </xf>
    <xf numFmtId="0" fontId="0" fillId="0" borderId="22" xfId="0" applyBorder="1" applyAlignment="1">
      <alignment vertical="center" shrinkToFit="1"/>
    </xf>
    <xf numFmtId="0" fontId="0" fillId="2" borderId="23" xfId="0" applyFill="1" applyBorder="1" applyAlignment="1">
      <alignment horizontal="center" vertical="center"/>
    </xf>
    <xf numFmtId="38" fontId="0" fillId="2" borderId="25" xfId="0" applyNumberFormat="1" applyFill="1" applyBorder="1" applyAlignment="1">
      <alignment horizontal="right" vertical="center" indent="1"/>
    </xf>
    <xf numFmtId="0" fontId="0" fillId="2" borderId="20" xfId="0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6" fillId="0" borderId="0" xfId="0" applyFont="1">
      <alignment vertical="center"/>
    </xf>
    <xf numFmtId="0" fontId="9" fillId="0" borderId="0" xfId="2">
      <alignment vertical="center"/>
    </xf>
    <xf numFmtId="0" fontId="9" fillId="0" borderId="0" xfId="2" applyAlignment="1">
      <alignment vertical="center"/>
    </xf>
    <xf numFmtId="0" fontId="10" fillId="0" borderId="0" xfId="2" applyFont="1" applyAlignment="1">
      <alignment vertical="top"/>
    </xf>
    <xf numFmtId="0" fontId="10" fillId="0" borderId="0" xfId="0" applyFont="1">
      <alignment vertical="center"/>
    </xf>
    <xf numFmtId="0" fontId="0" fillId="0" borderId="32" xfId="0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11" fillId="0" borderId="0" xfId="0" applyFont="1">
      <alignment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shrinkToFit="1"/>
    </xf>
    <xf numFmtId="0" fontId="0" fillId="3" borderId="2" xfId="0" applyFill="1" applyBorder="1" applyAlignment="1">
      <alignment vertical="center" shrinkToFit="1"/>
    </xf>
    <xf numFmtId="0" fontId="0" fillId="3" borderId="2" xfId="0" applyFill="1" applyBorder="1" applyAlignment="1">
      <alignment horizontal="center" vertical="center"/>
    </xf>
    <xf numFmtId="20" fontId="0" fillId="3" borderId="2" xfId="0" applyNumberFormat="1" applyFill="1" applyBorder="1" applyAlignment="1">
      <alignment horizontal="center" vertical="center"/>
    </xf>
    <xf numFmtId="0" fontId="0" fillId="3" borderId="26" xfId="0" applyFill="1" applyBorder="1" applyAlignment="1">
      <alignment horizontal="center" vertical="center"/>
    </xf>
    <xf numFmtId="38" fontId="0" fillId="3" borderId="24" xfId="1" applyFont="1" applyFill="1" applyBorder="1" applyAlignment="1">
      <alignment horizontal="right" vertical="center" indent="1"/>
    </xf>
    <xf numFmtId="0" fontId="0" fillId="3" borderId="32" xfId="0" applyFill="1" applyBorder="1" applyAlignment="1">
      <alignment horizontal="center" vertical="center"/>
    </xf>
    <xf numFmtId="0" fontId="0" fillId="0" borderId="0" xfId="0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2" borderId="34" xfId="0" applyFill="1" applyBorder="1" applyAlignment="1">
      <alignment horizontal="right" vertical="center"/>
    </xf>
    <xf numFmtId="20" fontId="0" fillId="0" borderId="37" xfId="0" applyNumberFormat="1" applyBorder="1" applyAlignment="1">
      <alignment horizontal="center" vertical="center"/>
    </xf>
    <xf numFmtId="0" fontId="0" fillId="2" borderId="38" xfId="0" applyFill="1" applyBorder="1" applyAlignment="1">
      <alignment horizontal="center" vertical="center"/>
    </xf>
    <xf numFmtId="20" fontId="0" fillId="0" borderId="39" xfId="0" applyNumberFormat="1" applyBorder="1" applyAlignment="1">
      <alignment horizontal="center" vertical="center"/>
    </xf>
    <xf numFmtId="0" fontId="0" fillId="2" borderId="40" xfId="0" applyFill="1" applyBorder="1" applyAlignment="1">
      <alignment horizontal="center" vertical="center"/>
    </xf>
    <xf numFmtId="20" fontId="0" fillId="4" borderId="2" xfId="0" applyNumberForma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0" fillId="3" borderId="2" xfId="0" applyFill="1" applyBorder="1" applyAlignment="1">
      <alignment horizontal="center" vertical="center" wrapText="1"/>
    </xf>
    <xf numFmtId="3" fontId="0" fillId="2" borderId="33" xfId="0" applyNumberFormat="1" applyFill="1" applyBorder="1" applyAlignment="1">
      <alignment horizontal="center" vertical="center"/>
    </xf>
    <xf numFmtId="0" fontId="0" fillId="0" borderId="6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14" fillId="0" borderId="41" xfId="0" applyFont="1" applyBorder="1" applyAlignment="1">
      <alignment vertical="top" wrapText="1"/>
    </xf>
    <xf numFmtId="0" fontId="0" fillId="0" borderId="14" xfId="0" applyBorder="1" applyAlignment="1">
      <alignment vertical="top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7" xfId="0" applyBorder="1" applyAlignment="1">
      <alignment horizontal="center" vertical="center" shrinkToFit="1"/>
    </xf>
    <xf numFmtId="0" fontId="0" fillId="0" borderId="20" xfId="0" applyBorder="1" applyAlignment="1">
      <alignment horizontal="center" vertical="center" shrinkToFit="1"/>
    </xf>
    <xf numFmtId="0" fontId="4" fillId="0" borderId="28" xfId="0" applyFont="1" applyBorder="1" applyAlignment="1">
      <alignment horizontal="center" vertical="center" shrinkToFit="1"/>
    </xf>
    <xf numFmtId="0" fontId="4" fillId="0" borderId="29" xfId="0" applyFont="1" applyBorder="1" applyAlignment="1">
      <alignment horizontal="center" vertical="center" shrinkToFit="1"/>
    </xf>
    <xf numFmtId="0" fontId="4" fillId="0" borderId="17" xfId="0" applyFont="1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2" borderId="30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0" fontId="4" fillId="0" borderId="28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hiiki@kenchikushikai.or.jp" TargetMode="External"/><Relationship Id="rId1" Type="http://schemas.openxmlformats.org/officeDocument/2006/relationships/hyperlink" Target="tel:03-3456-2061&#12288;FAX:03-3456-20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DEA5C-A9D1-442C-B32A-407690981E60}">
  <sheetPr>
    <pageSetUpPr fitToPage="1"/>
  </sheetPr>
  <dimension ref="A1:P33"/>
  <sheetViews>
    <sheetView tabSelected="1" view="pageBreakPreview" zoomScaleNormal="100" zoomScaleSheetLayoutView="100" workbookViewId="0">
      <selection activeCell="R6" sqref="R6"/>
    </sheetView>
  </sheetViews>
  <sheetFormatPr defaultRowHeight="18.75"/>
  <cols>
    <col min="1" max="1" width="4.625" style="1" customWidth="1"/>
    <col min="2" max="2" width="22.625" style="1" customWidth="1"/>
    <col min="3" max="5" width="14.625" customWidth="1"/>
    <col min="6" max="6" width="18.625" customWidth="1"/>
    <col min="7" max="7" width="14.625" style="1" customWidth="1"/>
    <col min="8" max="8" width="20.625" customWidth="1"/>
    <col min="9" max="11" width="8.625" style="1" customWidth="1"/>
    <col min="12" max="12" width="7.625" customWidth="1"/>
    <col min="13" max="13" width="10.625" customWidth="1"/>
    <col min="14" max="14" width="7.625" customWidth="1"/>
    <col min="15" max="16" width="10.625" customWidth="1"/>
  </cols>
  <sheetData>
    <row r="1" spans="1:16" ht="19.5">
      <c r="A1" s="73" t="s">
        <v>11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</row>
    <row r="2" spans="1:16" ht="19.5" thickBot="1">
      <c r="H2" s="8"/>
      <c r="I2" s="62" t="s">
        <v>34</v>
      </c>
      <c r="J2" s="63"/>
      <c r="K2" s="63"/>
      <c r="L2" s="64"/>
      <c r="M2" s="64"/>
      <c r="N2" s="64"/>
    </row>
    <row r="3" spans="1:16" ht="15" customHeight="1" thickTop="1">
      <c r="A3" s="82" t="s">
        <v>12</v>
      </c>
      <c r="B3" s="67" t="s">
        <v>22</v>
      </c>
      <c r="C3" s="67" t="s">
        <v>0</v>
      </c>
      <c r="D3" s="67" t="s">
        <v>23</v>
      </c>
      <c r="E3" s="67" t="s">
        <v>1</v>
      </c>
      <c r="F3" s="67" t="s">
        <v>2</v>
      </c>
      <c r="G3" s="67" t="s">
        <v>3</v>
      </c>
      <c r="H3" s="67" t="s">
        <v>4</v>
      </c>
      <c r="I3" s="67" t="s">
        <v>9</v>
      </c>
      <c r="J3" s="67"/>
      <c r="K3" s="67"/>
      <c r="L3" s="84" t="s">
        <v>7</v>
      </c>
      <c r="M3" s="85"/>
      <c r="N3" s="76" t="s">
        <v>10</v>
      </c>
      <c r="O3" s="77"/>
      <c r="P3" s="3" t="s">
        <v>46</v>
      </c>
    </row>
    <row r="4" spans="1:16" ht="15" customHeight="1" thickBot="1">
      <c r="A4" s="83"/>
      <c r="B4" s="68"/>
      <c r="C4" s="68"/>
      <c r="D4" s="68"/>
      <c r="E4" s="68"/>
      <c r="F4" s="68"/>
      <c r="G4" s="68"/>
      <c r="H4" s="68"/>
      <c r="I4" s="5" t="s">
        <v>8</v>
      </c>
      <c r="J4" s="6" t="s">
        <v>5</v>
      </c>
      <c r="K4" s="6" t="s">
        <v>6</v>
      </c>
      <c r="L4" s="86" t="s">
        <v>38</v>
      </c>
      <c r="M4" s="87"/>
      <c r="N4" s="78" t="s">
        <v>39</v>
      </c>
      <c r="O4" s="79"/>
      <c r="P4" s="24" t="s">
        <v>40</v>
      </c>
    </row>
    <row r="5" spans="1:16" ht="27.95" customHeight="1" thickTop="1">
      <c r="A5" s="44" t="s">
        <v>27</v>
      </c>
      <c r="B5" s="65" t="s">
        <v>41</v>
      </c>
      <c r="C5" s="46" t="s">
        <v>28</v>
      </c>
      <c r="D5" s="46" t="s">
        <v>29</v>
      </c>
      <c r="E5" s="46" t="s">
        <v>30</v>
      </c>
      <c r="F5" s="46" t="s">
        <v>42</v>
      </c>
      <c r="G5" s="45" t="s">
        <v>31</v>
      </c>
      <c r="H5" s="46" t="s">
        <v>32</v>
      </c>
      <c r="I5" s="47" t="s">
        <v>26</v>
      </c>
      <c r="J5" s="47" t="s">
        <v>26</v>
      </c>
      <c r="K5" s="48">
        <v>0.55208333333333337</v>
      </c>
      <c r="L5" s="47" t="s">
        <v>26</v>
      </c>
      <c r="M5" s="50">
        <f>IF(L5="〇",1000,0)</f>
        <v>1000</v>
      </c>
      <c r="N5" s="49" t="s">
        <v>26</v>
      </c>
      <c r="O5" s="50">
        <f>IF(N5="〇",7500,0)</f>
        <v>7500</v>
      </c>
      <c r="P5" s="51" t="s">
        <v>33</v>
      </c>
    </row>
    <row r="6" spans="1:16" ht="27.95" customHeight="1">
      <c r="A6" s="40"/>
      <c r="B6" s="9"/>
      <c r="C6" s="10"/>
      <c r="D6" s="10"/>
      <c r="E6" s="10"/>
      <c r="F6" s="10"/>
      <c r="G6" s="9"/>
      <c r="H6" s="10"/>
      <c r="I6" s="4"/>
      <c r="J6" s="4"/>
      <c r="K6" s="61"/>
      <c r="L6" s="4"/>
      <c r="M6" s="50">
        <f>IF(L6="〇",1000,0)</f>
        <v>0</v>
      </c>
      <c r="N6" s="23"/>
      <c r="O6" s="50">
        <f t="shared" ref="O6:O19" si="0">IF(N6="〇",7500,0)</f>
        <v>0</v>
      </c>
      <c r="P6" s="34"/>
    </row>
    <row r="7" spans="1:16" ht="27.95" customHeight="1">
      <c r="A7" s="40"/>
      <c r="B7" s="9"/>
      <c r="C7" s="10"/>
      <c r="D7" s="10"/>
      <c r="E7" s="10"/>
      <c r="F7" s="10"/>
      <c r="G7" s="9"/>
      <c r="H7" s="10"/>
      <c r="I7" s="4"/>
      <c r="J7" s="4"/>
      <c r="K7" s="61"/>
      <c r="L7" s="4"/>
      <c r="M7" s="50">
        <f t="shared" ref="M7:M19" si="1">IF(L7="〇",1000,0)</f>
        <v>0</v>
      </c>
      <c r="N7" s="23"/>
      <c r="O7" s="50">
        <f t="shared" si="0"/>
        <v>0</v>
      </c>
      <c r="P7" s="34"/>
    </row>
    <row r="8" spans="1:16" ht="27.95" customHeight="1">
      <c r="A8" s="40"/>
      <c r="B8" s="9"/>
      <c r="C8" s="10"/>
      <c r="D8" s="10"/>
      <c r="E8" s="10"/>
      <c r="F8" s="10"/>
      <c r="G8" s="9"/>
      <c r="H8" s="10"/>
      <c r="I8" s="4"/>
      <c r="J8" s="4"/>
      <c r="K8" s="61"/>
      <c r="L8" s="4"/>
      <c r="M8" s="50">
        <f t="shared" si="1"/>
        <v>0</v>
      </c>
      <c r="N8" s="23"/>
      <c r="O8" s="50">
        <f t="shared" si="0"/>
        <v>0</v>
      </c>
      <c r="P8" s="34"/>
    </row>
    <row r="9" spans="1:16" ht="27.95" customHeight="1">
      <c r="A9" s="40"/>
      <c r="B9" s="9"/>
      <c r="C9" s="10"/>
      <c r="D9" s="10"/>
      <c r="E9" s="10"/>
      <c r="F9" s="10"/>
      <c r="G9" s="9"/>
      <c r="H9" s="10"/>
      <c r="I9" s="4"/>
      <c r="J9" s="4"/>
      <c r="K9" s="61"/>
      <c r="L9" s="4"/>
      <c r="M9" s="50">
        <f t="shared" si="1"/>
        <v>0</v>
      </c>
      <c r="N9" s="23"/>
      <c r="O9" s="50">
        <f t="shared" si="0"/>
        <v>0</v>
      </c>
      <c r="P9" s="34"/>
    </row>
    <row r="10" spans="1:16" ht="27.95" customHeight="1">
      <c r="A10" s="40"/>
      <c r="B10" s="9"/>
      <c r="C10" s="10"/>
      <c r="D10" s="10"/>
      <c r="E10" s="10"/>
      <c r="F10" s="10"/>
      <c r="G10" s="9"/>
      <c r="H10" s="10"/>
      <c r="I10" s="4"/>
      <c r="J10" s="4"/>
      <c r="K10" s="61"/>
      <c r="L10" s="4"/>
      <c r="M10" s="50">
        <f t="shared" si="1"/>
        <v>0</v>
      </c>
      <c r="N10" s="23"/>
      <c r="O10" s="50">
        <f t="shared" si="0"/>
        <v>0</v>
      </c>
      <c r="P10" s="34"/>
    </row>
    <row r="11" spans="1:16" ht="27.95" customHeight="1">
      <c r="A11" s="40"/>
      <c r="B11" s="9"/>
      <c r="C11" s="10"/>
      <c r="D11" s="10"/>
      <c r="E11" s="10"/>
      <c r="F11" s="10"/>
      <c r="G11" s="9"/>
      <c r="H11" s="10"/>
      <c r="I11" s="4"/>
      <c r="J11" s="4"/>
      <c r="K11" s="61"/>
      <c r="L11" s="4"/>
      <c r="M11" s="50">
        <f t="shared" si="1"/>
        <v>0</v>
      </c>
      <c r="N11" s="23"/>
      <c r="O11" s="50">
        <f t="shared" si="0"/>
        <v>0</v>
      </c>
      <c r="P11" s="34"/>
    </row>
    <row r="12" spans="1:16" ht="27.95" customHeight="1">
      <c r="A12" s="40"/>
      <c r="B12" s="9"/>
      <c r="C12" s="10"/>
      <c r="D12" s="10"/>
      <c r="E12" s="10"/>
      <c r="F12" s="10"/>
      <c r="G12" s="9"/>
      <c r="H12" s="10"/>
      <c r="I12" s="4"/>
      <c r="J12" s="4"/>
      <c r="K12" s="61"/>
      <c r="L12" s="4"/>
      <c r="M12" s="50">
        <f t="shared" si="1"/>
        <v>0</v>
      </c>
      <c r="N12" s="23"/>
      <c r="O12" s="50">
        <f t="shared" si="0"/>
        <v>0</v>
      </c>
      <c r="P12" s="34"/>
    </row>
    <row r="13" spans="1:16" ht="27.95" customHeight="1">
      <c r="A13" s="40"/>
      <c r="B13" s="9"/>
      <c r="C13" s="10"/>
      <c r="D13" s="10"/>
      <c r="E13" s="10"/>
      <c r="F13" s="10"/>
      <c r="G13" s="9"/>
      <c r="H13" s="10"/>
      <c r="I13" s="4"/>
      <c r="J13" s="4"/>
      <c r="K13" s="61"/>
      <c r="L13" s="4"/>
      <c r="M13" s="50">
        <f t="shared" si="1"/>
        <v>0</v>
      </c>
      <c r="N13" s="23"/>
      <c r="O13" s="50">
        <f t="shared" si="0"/>
        <v>0</v>
      </c>
      <c r="P13" s="34"/>
    </row>
    <row r="14" spans="1:16" ht="27.95" customHeight="1">
      <c r="A14" s="40"/>
      <c r="B14" s="9"/>
      <c r="C14" s="10"/>
      <c r="D14" s="10"/>
      <c r="E14" s="10"/>
      <c r="F14" s="10"/>
      <c r="G14" s="9"/>
      <c r="H14" s="10"/>
      <c r="I14" s="4"/>
      <c r="J14" s="4"/>
      <c r="K14" s="61"/>
      <c r="L14" s="4"/>
      <c r="M14" s="50">
        <f t="shared" si="1"/>
        <v>0</v>
      </c>
      <c r="N14" s="23"/>
      <c r="O14" s="50">
        <f t="shared" si="0"/>
        <v>0</v>
      </c>
      <c r="P14" s="34"/>
    </row>
    <row r="15" spans="1:16" ht="27.95" customHeight="1">
      <c r="A15" s="40"/>
      <c r="B15" s="9"/>
      <c r="C15" s="10"/>
      <c r="D15" s="10"/>
      <c r="E15" s="10"/>
      <c r="F15" s="10"/>
      <c r="G15" s="9"/>
      <c r="H15" s="10"/>
      <c r="I15" s="4"/>
      <c r="J15" s="4"/>
      <c r="K15" s="61"/>
      <c r="L15" s="4"/>
      <c r="M15" s="50">
        <f t="shared" si="1"/>
        <v>0</v>
      </c>
      <c r="N15" s="23"/>
      <c r="O15" s="50">
        <f t="shared" si="0"/>
        <v>0</v>
      </c>
      <c r="P15" s="34"/>
    </row>
    <row r="16" spans="1:16" ht="27.95" customHeight="1">
      <c r="A16" s="40"/>
      <c r="B16" s="9"/>
      <c r="C16" s="10"/>
      <c r="D16" s="10"/>
      <c r="E16" s="10"/>
      <c r="F16" s="10"/>
      <c r="G16" s="9"/>
      <c r="H16" s="10"/>
      <c r="I16" s="4"/>
      <c r="J16" s="4"/>
      <c r="K16" s="61"/>
      <c r="L16" s="4"/>
      <c r="M16" s="50">
        <f t="shared" si="1"/>
        <v>0</v>
      </c>
      <c r="N16" s="23"/>
      <c r="O16" s="50">
        <f t="shared" si="0"/>
        <v>0</v>
      </c>
      <c r="P16" s="34"/>
    </row>
    <row r="17" spans="1:16" ht="27.95" customHeight="1">
      <c r="A17" s="40"/>
      <c r="B17" s="9"/>
      <c r="C17" s="10"/>
      <c r="D17" s="10"/>
      <c r="E17" s="10"/>
      <c r="F17" s="10"/>
      <c r="G17" s="9"/>
      <c r="H17" s="10"/>
      <c r="I17" s="4"/>
      <c r="J17" s="4"/>
      <c r="K17" s="61"/>
      <c r="L17" s="4"/>
      <c r="M17" s="50">
        <f t="shared" si="1"/>
        <v>0</v>
      </c>
      <c r="N17" s="23"/>
      <c r="O17" s="50">
        <f t="shared" si="0"/>
        <v>0</v>
      </c>
      <c r="P17" s="34"/>
    </row>
    <row r="18" spans="1:16" ht="27.95" customHeight="1">
      <c r="A18" s="40"/>
      <c r="B18" s="9"/>
      <c r="C18" s="10"/>
      <c r="D18" s="10"/>
      <c r="E18" s="10"/>
      <c r="F18" s="10"/>
      <c r="G18" s="9"/>
      <c r="H18" s="10"/>
      <c r="I18" s="4"/>
      <c r="J18" s="4"/>
      <c r="K18" s="61"/>
      <c r="L18" s="4"/>
      <c r="M18" s="50">
        <f t="shared" si="1"/>
        <v>0</v>
      </c>
      <c r="N18" s="23"/>
      <c r="O18" s="50">
        <f t="shared" si="0"/>
        <v>0</v>
      </c>
      <c r="P18" s="34"/>
    </row>
    <row r="19" spans="1:16" ht="27.95" customHeight="1" thickBot="1">
      <c r="A19" s="41"/>
      <c r="B19" s="5"/>
      <c r="C19" s="11"/>
      <c r="D19" s="11"/>
      <c r="E19" s="11"/>
      <c r="F19" s="11"/>
      <c r="G19" s="5"/>
      <c r="H19" s="11"/>
      <c r="I19" s="2"/>
      <c r="J19" s="2"/>
      <c r="K19" s="61"/>
      <c r="L19" s="4"/>
      <c r="M19" s="50">
        <f t="shared" si="1"/>
        <v>0</v>
      </c>
      <c r="N19" s="23"/>
      <c r="O19" s="50">
        <f t="shared" si="0"/>
        <v>0</v>
      </c>
      <c r="P19" s="34"/>
    </row>
    <row r="20" spans="1:16" ht="15" customHeight="1" thickTop="1">
      <c r="A20" s="42"/>
      <c r="B20" s="19"/>
      <c r="C20" s="20"/>
      <c r="D20" s="20"/>
      <c r="E20" s="20"/>
      <c r="F20" s="20"/>
      <c r="G20" s="74" t="s">
        <v>15</v>
      </c>
      <c r="H20" s="21" t="s">
        <v>17</v>
      </c>
      <c r="I20" s="25">
        <f>COUNTIF(I6:I19,"〇")</f>
        <v>0</v>
      </c>
      <c r="J20" s="25">
        <f>COUNTIF(J6:J19,"〇")</f>
        <v>0</v>
      </c>
      <c r="K20" s="80"/>
      <c r="L20" s="25">
        <f>COUNTIF(L6:L19,"〇")</f>
        <v>0</v>
      </c>
      <c r="M20" s="26">
        <f>SUM(M6:M19)</f>
        <v>0</v>
      </c>
      <c r="N20" s="25">
        <f>COUNTIF(N6:N19,"〇")</f>
        <v>0</v>
      </c>
      <c r="O20" s="26">
        <f>SUM(O6:O19)</f>
        <v>0</v>
      </c>
      <c r="P20" s="66">
        <f>COUNTIF(P6:P19,"〇")*1000</f>
        <v>0</v>
      </c>
    </row>
    <row r="21" spans="1:16" ht="15" customHeight="1" thickBot="1">
      <c r="A21" s="43"/>
      <c r="B21" s="12"/>
      <c r="C21" s="13"/>
      <c r="D21" s="7"/>
      <c r="E21" s="7"/>
      <c r="F21" s="7"/>
      <c r="G21" s="75"/>
      <c r="H21" s="22" t="s">
        <v>16</v>
      </c>
      <c r="I21" s="27">
        <f>COUNTIF(I6:I19,"×")</f>
        <v>0</v>
      </c>
      <c r="J21" s="27">
        <f>COUNTIF(J6:J19,"×")</f>
        <v>0</v>
      </c>
      <c r="K21" s="81"/>
      <c r="L21" s="27">
        <f>COUNTIF(L6:L19,"×")</f>
        <v>0</v>
      </c>
      <c r="M21" s="27"/>
      <c r="N21" s="27">
        <f>COUNTIF(N6:N19,"×")</f>
        <v>0</v>
      </c>
      <c r="O21" s="56"/>
      <c r="P21" s="35">
        <f>COUNTIF(P6:P19,"×")</f>
        <v>0</v>
      </c>
    </row>
    <row r="22" spans="1:16" ht="24.95" customHeight="1" thickTop="1">
      <c r="A22" s="88" t="s">
        <v>13</v>
      </c>
      <c r="B22" s="89"/>
      <c r="C22" s="14"/>
      <c r="D22" s="15"/>
      <c r="E22" s="15"/>
      <c r="F22" s="15"/>
      <c r="G22" s="52"/>
      <c r="H22" s="15"/>
      <c r="I22" s="15"/>
      <c r="J22" s="15"/>
      <c r="K22" s="15"/>
      <c r="L22" s="15"/>
      <c r="M22" s="15"/>
      <c r="N22" s="15"/>
      <c r="O22" s="15"/>
      <c r="P22" s="69" t="s">
        <v>45</v>
      </c>
    </row>
    <row r="23" spans="1:16" ht="24.95" customHeight="1">
      <c r="A23" s="88"/>
      <c r="B23" s="89"/>
      <c r="C23" s="14"/>
      <c r="D23" s="15"/>
      <c r="E23" s="15"/>
      <c r="F23" s="15"/>
      <c r="G23" s="52"/>
      <c r="H23" s="15"/>
      <c r="I23" s="15"/>
      <c r="J23" s="15"/>
      <c r="K23" s="15"/>
      <c r="L23" s="15"/>
      <c r="M23" s="15"/>
      <c r="N23" s="15"/>
      <c r="O23" s="15"/>
      <c r="P23" s="70"/>
    </row>
    <row r="24" spans="1:16" ht="24.95" customHeight="1" thickBot="1">
      <c r="A24" s="90"/>
      <c r="B24" s="87"/>
      <c r="C24" s="16"/>
      <c r="D24" s="17"/>
      <c r="E24" s="17"/>
      <c r="F24" s="17"/>
      <c r="G24" s="53"/>
      <c r="H24" s="17"/>
      <c r="I24" s="17"/>
      <c r="J24" s="17"/>
      <c r="K24" s="17"/>
      <c r="L24" s="17"/>
      <c r="M24" s="17"/>
      <c r="N24" s="17"/>
      <c r="O24" s="17"/>
      <c r="P24" s="18"/>
    </row>
    <row r="25" spans="1:16" ht="18" customHeight="1" thickTop="1" thickBot="1">
      <c r="B25" t="s">
        <v>18</v>
      </c>
      <c r="F25" s="29"/>
      <c r="G25" s="54"/>
      <c r="H25" s="29"/>
      <c r="P25" s="28"/>
    </row>
    <row r="26" spans="1:16" ht="18" customHeight="1">
      <c r="B26" t="s">
        <v>36</v>
      </c>
      <c r="F26" s="29"/>
      <c r="G26" s="55" t="s">
        <v>20</v>
      </c>
      <c r="H26" s="31" t="s">
        <v>19</v>
      </c>
      <c r="I26" s="15"/>
      <c r="J26" s="32" t="s">
        <v>21</v>
      </c>
      <c r="K26" s="33"/>
      <c r="L26" s="33"/>
      <c r="M26" s="33"/>
      <c r="O26" s="71" t="s">
        <v>24</v>
      </c>
      <c r="P26" s="72"/>
    </row>
    <row r="27" spans="1:16" ht="18" customHeight="1">
      <c r="B27" s="36" t="s">
        <v>25</v>
      </c>
      <c r="C27" s="33"/>
      <c r="D27" s="33"/>
      <c r="F27" s="29"/>
      <c r="G27" s="54"/>
      <c r="H27" s="30"/>
      <c r="O27" s="57">
        <v>0.55208333333333337</v>
      </c>
      <c r="P27" s="58">
        <f>COUNTIF($K$6:$K$19,"13:15")</f>
        <v>0</v>
      </c>
    </row>
    <row r="28" spans="1:16" ht="18" customHeight="1">
      <c r="B28" t="s">
        <v>14</v>
      </c>
      <c r="O28" s="57">
        <v>0.5625</v>
      </c>
      <c r="P28" s="58">
        <f>COUNTIF($K$6:$K$19,"13:30")</f>
        <v>0</v>
      </c>
    </row>
    <row r="29" spans="1:16" ht="18" customHeight="1">
      <c r="B29" s="33" t="s">
        <v>43</v>
      </c>
      <c r="O29" s="57">
        <v>0.57291666666666663</v>
      </c>
      <c r="P29" s="58">
        <f>COUNTIF($K$6:$K$19,"14:00")</f>
        <v>0</v>
      </c>
    </row>
    <row r="30" spans="1:16" ht="18" customHeight="1">
      <c r="B30" s="37" t="s">
        <v>37</v>
      </c>
      <c r="O30" s="57">
        <v>0.58333333333333337</v>
      </c>
      <c r="P30" s="58">
        <f t="shared" ref="P30" si="2">COUNTIF($K$6:$K$19,"13:45")</f>
        <v>0</v>
      </c>
    </row>
    <row r="31" spans="1:16" ht="18" customHeight="1">
      <c r="B31" s="38" t="s">
        <v>44</v>
      </c>
      <c r="C31" s="39"/>
      <c r="D31" s="39"/>
      <c r="E31" s="39"/>
      <c r="F31" s="39"/>
      <c r="O31" s="57">
        <v>0.59375</v>
      </c>
      <c r="P31" s="58">
        <f>COUNTIF($K$6:$K$19,"14:15")</f>
        <v>0</v>
      </c>
    </row>
    <row r="32" spans="1:16" ht="18" customHeight="1" thickBot="1">
      <c r="B32" s="8" t="s">
        <v>35</v>
      </c>
      <c r="O32" s="59">
        <v>0.60416666666666663</v>
      </c>
      <c r="P32" s="60">
        <f>COUNTIF($K$6:$K$19,"14:30")</f>
        <v>0</v>
      </c>
    </row>
    <row r="33" spans="2:2" ht="18" customHeight="1">
      <c r="B33" s="8" t="s">
        <v>47</v>
      </c>
    </row>
  </sheetData>
  <mergeCells count="19">
    <mergeCell ref="O26:P26"/>
    <mergeCell ref="A1:P1"/>
    <mergeCell ref="G20:G21"/>
    <mergeCell ref="N3:O3"/>
    <mergeCell ref="N4:O4"/>
    <mergeCell ref="K20:K21"/>
    <mergeCell ref="A3:A4"/>
    <mergeCell ref="G3:G4"/>
    <mergeCell ref="H3:H4"/>
    <mergeCell ref="L3:M3"/>
    <mergeCell ref="L4:M4"/>
    <mergeCell ref="A22:B24"/>
    <mergeCell ref="I3:K3"/>
    <mergeCell ref="B3:B4"/>
    <mergeCell ref="C3:C4"/>
    <mergeCell ref="D3:D4"/>
    <mergeCell ref="P22:P23"/>
    <mergeCell ref="E3:E4"/>
    <mergeCell ref="F3:F4"/>
  </mergeCells>
  <phoneticPr fontId="1"/>
  <dataValidations count="2">
    <dataValidation type="list" allowBlank="1" showInputMessage="1" showErrorMessage="1" sqref="P5:P19 I5:J19 L5:L19 N5:N19" xr:uid="{91B03581-ABA9-464F-A64C-C31DDF26DA87}">
      <formula1>"〇,×"</formula1>
    </dataValidation>
    <dataValidation type="list" allowBlank="1" showInputMessage="1" showErrorMessage="1" sqref="K5:K19" xr:uid="{C76F3372-63AB-41EA-B4B9-5100557623F7}">
      <formula1>$O$27:$O$32</formula1>
    </dataValidation>
  </dataValidations>
  <hyperlinks>
    <hyperlink ref="J26" r:id="rId1" display="TEL:03-3456-2061　FAX:03-3456-2067" xr:uid="{94A5D540-2C7A-42BD-96CC-6C4F1D770A86}"/>
    <hyperlink ref="H26" r:id="rId2" xr:uid="{BE7E249B-77FE-41A2-9C42-53978E5FABFF}"/>
  </hyperlinks>
  <printOptions horizontalCentered="1" verticalCentered="1"/>
  <pageMargins left="0.39370078740157483" right="0.39370078740157483" top="0.78740157480314965" bottom="0.59055118110236227" header="0.31496062992125984" footer="0.31496062992125984"/>
  <pageSetup paperSize="9" scale="63" fitToHeight="0" orientation="landscape" r:id="rId3"/>
  <ignoredErrors>
    <ignoredError sqref="O20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Hayashi1</dc:creator>
  <cp:lastModifiedBy>user14</cp:lastModifiedBy>
  <cp:lastPrinted>2026-07-30T02:16:35Z</cp:lastPrinted>
  <dcterms:created xsi:type="dcterms:W3CDTF">2026-04-23T01:57:30Z</dcterms:created>
  <dcterms:modified xsi:type="dcterms:W3CDTF">2026-08-24T01:08:30Z</dcterms:modified>
</cp:coreProperties>
</file>